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7395" windowHeight="7965"/>
  </bookViews>
  <sheets>
    <sheet name="мф" sheetId="2" r:id="rId1"/>
  </sheets>
  <definedNames>
    <definedName name="_xlnm.Print_Area" localSheetId="0">мф!$A$1:$F$24</definedName>
  </definedNames>
  <calcPr calcId="124519"/>
</workbook>
</file>

<file path=xl/calcChain.xml><?xml version="1.0" encoding="utf-8"?>
<calcChain xmlns="http://schemas.openxmlformats.org/spreadsheetml/2006/main">
  <c r="D7" i="2"/>
  <c r="E7" s="1"/>
  <c r="F21"/>
  <c r="E21"/>
  <c r="F20"/>
  <c r="E20"/>
  <c r="F19"/>
  <c r="E19"/>
  <c r="F18"/>
  <c r="E18"/>
  <c r="F17"/>
  <c r="E17"/>
  <c r="F16"/>
  <c r="E16"/>
  <c r="D15"/>
  <c r="C15"/>
  <c r="F14"/>
  <c r="E14"/>
  <c r="F13"/>
  <c r="E13"/>
  <c r="F12"/>
  <c r="E12"/>
  <c r="F11"/>
  <c r="E11"/>
  <c r="F10"/>
  <c r="E10"/>
  <c r="F9"/>
  <c r="E9"/>
  <c r="F8"/>
  <c r="E8"/>
  <c r="F6"/>
  <c r="E6"/>
  <c r="D5"/>
  <c r="C5"/>
  <c r="C22" l="1"/>
  <c r="E15"/>
  <c r="E5"/>
  <c r="F5"/>
  <c r="F15"/>
  <c r="D22"/>
  <c r="E22" l="1"/>
  <c r="F22"/>
</calcChain>
</file>

<file path=xl/sharedStrings.xml><?xml version="1.0" encoding="utf-8"?>
<sst xmlns="http://schemas.openxmlformats.org/spreadsheetml/2006/main" count="27" uniqueCount="27">
  <si>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</si>
  <si>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</si>
  <si>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</si>
  <si>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</si>
  <si>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</si>
  <si>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</si>
  <si>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</si>
  <si>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</si>
  <si>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</si>
  <si>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</si>
  <si>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</si>
  <si>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</si>
  <si>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</si>
  <si>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</si>
  <si>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</si>
  <si>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</si>
  <si>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>тыс. рублей</t>
  </si>
  <si>
    <t>прочие  неналоговые доходы</t>
  </si>
  <si>
    <t xml:space="preserve"> </t>
  </si>
  <si>
    <t xml:space="preserve"> темп роста, %</t>
  </si>
  <si>
    <t>- налог, взимаемый в связи с применением патентной системы налогообложения</t>
  </si>
  <si>
    <t>-</t>
  </si>
  <si>
    <t>-доходы от продажи материальных и нематериальных активов</t>
  </si>
  <si>
    <t xml:space="preserve">-акцизы по подакцизным товарам (продукции), производимым на территории Российской Федерации
</t>
  </si>
  <si>
    <t xml:space="preserve">Факт за январь-декабрь 2013 </t>
  </si>
  <si>
    <t>Факт за январь-декабрь 2014</t>
  </si>
  <si>
    <t xml:space="preserve">Анализ поступления доходов в бюджет муниципального образования                                                                                                               "город Ульяновск"  в январе-декабре 2013-2014 г.г.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</si>
</sst>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Times"/>
      <family val="1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3" fillId="0" borderId="1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4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164" fontId="1" fillId="2" borderId="2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6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zoomScaleSheetLayoutView="96" workbookViewId="0">
      <selection activeCell="G5" sqref="G5"/>
    </sheetView>
  </sheetViews>
  <sheetFormatPr defaultRowHeight="15"/>
  <cols>
    <col min="1" max="1" width="4.28515625" customWidth="1"/>
    <col min="2" max="2" width="39.85546875" style="6" customWidth="1"/>
    <col min="3" max="3" width="14.140625" customWidth="1"/>
    <col min="4" max="4" width="13.28515625" customWidth="1"/>
    <col min="5" max="5" width="13.7109375" customWidth="1"/>
    <col min="6" max="6" width="12.28515625" customWidth="1"/>
    <col min="7" max="7" width="9.140625" customWidth="1"/>
  </cols>
  <sheetData>
    <row r="1" spans="2:6">
      <c r="E1" s="29"/>
      <c r="F1" s="29"/>
    </row>
    <row r="2" spans="2:6" ht="55.5" customHeight="1">
      <c r="B2" s="30" t="s">
        <v>26</v>
      </c>
      <c r="C2" s="30"/>
      <c r="D2" s="30"/>
      <c r="E2" s="30"/>
      <c r="F2" s="30"/>
    </row>
    <row r="3" spans="2:6" ht="15.75" customHeight="1">
      <c r="B3" s="3"/>
      <c r="F3" s="2" t="s">
        <v>16</v>
      </c>
    </row>
    <row r="4" spans="2:6" ht="38.25" customHeight="1">
      <c r="B4" s="7" t="s">
        <v>0</v>
      </c>
      <c r="C4" s="8" t="s">
        <v>24</v>
      </c>
      <c r="D4" s="24" t="s">
        <v>25</v>
      </c>
      <c r="E4" s="8" t="s">
        <v>14</v>
      </c>
      <c r="F4" s="8" t="s">
        <v>19</v>
      </c>
    </row>
    <row r="5" spans="2:6" ht="22.5" customHeight="1">
      <c r="B5" s="1" t="s">
        <v>1</v>
      </c>
      <c r="C5" s="22">
        <f>C6+C7+C8+C9+C10+C11+C12+C13+C14</f>
        <v>4323582.3</v>
      </c>
      <c r="D5" s="22">
        <f>D6+D7+D8+D9+D10+D11+D12+D13+D14</f>
        <v>3613778.1000000006</v>
      </c>
      <c r="E5" s="12">
        <f>D5-C5</f>
        <v>-709804.19999999925</v>
      </c>
      <c r="F5" s="13">
        <f>D5/C5*100</f>
        <v>83.582960823944546</v>
      </c>
    </row>
    <row r="6" spans="2:6" ht="24" customHeight="1">
      <c r="B6" s="4" t="s">
        <v>2</v>
      </c>
      <c r="C6" s="25">
        <v>3193014.5</v>
      </c>
      <c r="D6" s="26">
        <v>2558212.2000000002</v>
      </c>
      <c r="E6" s="14">
        <f t="shared" ref="E6:E21" si="0">D6-C6</f>
        <v>-634802.29999999981</v>
      </c>
      <c r="F6" s="15">
        <f t="shared" ref="F6:F20" si="1">D6/C6*100</f>
        <v>80.119028585682912</v>
      </c>
    </row>
    <row r="7" spans="2:6" ht="43.5" customHeight="1">
      <c r="B7" s="19" t="s">
        <v>23</v>
      </c>
      <c r="C7" s="18"/>
      <c r="D7" s="26">
        <f>28804.6+0.6</f>
        <v>28805.199999999997</v>
      </c>
      <c r="E7" s="14">
        <f t="shared" si="0"/>
        <v>28805.199999999997</v>
      </c>
      <c r="F7" s="15" t="s">
        <v>21</v>
      </c>
    </row>
    <row r="8" spans="2:6" ht="27.75" customHeight="1">
      <c r="B8" s="4" t="s">
        <v>3</v>
      </c>
      <c r="C8" s="25">
        <v>378043</v>
      </c>
      <c r="D8" s="26">
        <v>341125.2</v>
      </c>
      <c r="E8" s="14">
        <f t="shared" si="0"/>
        <v>-36917.799999999988</v>
      </c>
      <c r="F8" s="15">
        <f>D8/C8*100</f>
        <v>90.234497133923924</v>
      </c>
    </row>
    <row r="9" spans="2:6" ht="24.75" customHeight="1">
      <c r="B9" s="4" t="s">
        <v>4</v>
      </c>
      <c r="C9" s="25">
        <v>1805.7</v>
      </c>
      <c r="D9" s="28">
        <v>895.8</v>
      </c>
      <c r="E9" s="14">
        <f t="shared" si="0"/>
        <v>-909.90000000000009</v>
      </c>
      <c r="F9" s="15">
        <f t="shared" si="1"/>
        <v>49.609569695962783</v>
      </c>
    </row>
    <row r="10" spans="2:6" ht="27" customHeight="1">
      <c r="B10" s="16" t="s">
        <v>20</v>
      </c>
      <c r="C10" s="25">
        <v>10326.700000000001</v>
      </c>
      <c r="D10" s="27">
        <v>13977.7</v>
      </c>
      <c r="E10" s="14">
        <f t="shared" si="0"/>
        <v>3651</v>
      </c>
      <c r="F10" s="15">
        <f t="shared" si="1"/>
        <v>135.35495366380354</v>
      </c>
    </row>
    <row r="11" spans="2:6" ht="21" customHeight="1">
      <c r="B11" s="4" t="s">
        <v>5</v>
      </c>
      <c r="C11" s="25">
        <v>79484.399999999994</v>
      </c>
      <c r="D11" s="26">
        <v>95513.1</v>
      </c>
      <c r="E11" s="14">
        <f t="shared" si="0"/>
        <v>16028.700000000012</v>
      </c>
      <c r="F11" s="15">
        <f t="shared" si="1"/>
        <v>120.16584386370157</v>
      </c>
    </row>
    <row r="12" spans="2:6" ht="22.5" customHeight="1">
      <c r="B12" s="11" t="s">
        <v>6</v>
      </c>
      <c r="C12" s="25">
        <v>579522.9</v>
      </c>
      <c r="D12" s="28">
        <v>482427</v>
      </c>
      <c r="E12" s="14">
        <f t="shared" si="0"/>
        <v>-97095.900000000023</v>
      </c>
      <c r="F12" s="15">
        <f t="shared" si="1"/>
        <v>83.245545603115943</v>
      </c>
    </row>
    <row r="13" spans="2:6" ht="23.25" customHeight="1">
      <c r="B13" s="4" t="s">
        <v>7</v>
      </c>
      <c r="C13" s="25">
        <v>65529.5</v>
      </c>
      <c r="D13" s="28">
        <v>92719.9</v>
      </c>
      <c r="E13" s="14">
        <f t="shared" si="0"/>
        <v>27190.399999999994</v>
      </c>
      <c r="F13" s="15">
        <f t="shared" si="1"/>
        <v>141.49337321359081</v>
      </c>
    </row>
    <row r="14" spans="2:6" ht="24.75" customHeight="1">
      <c r="B14" s="4" t="s">
        <v>8</v>
      </c>
      <c r="C14" s="25">
        <v>15855.599999999999</v>
      </c>
      <c r="D14" s="28">
        <v>102</v>
      </c>
      <c r="E14" s="14">
        <f t="shared" si="0"/>
        <v>-15753.599999999999</v>
      </c>
      <c r="F14" s="15">
        <f t="shared" si="1"/>
        <v>0.64330583516234019</v>
      </c>
    </row>
    <row r="15" spans="2:6" ht="21.75" customHeight="1">
      <c r="B15" s="1" t="s">
        <v>9</v>
      </c>
      <c r="C15" s="23">
        <f>SUM(C16:C21)</f>
        <v>1033120.5999999999</v>
      </c>
      <c r="D15" s="23">
        <f>SUM(D16:D21)</f>
        <v>1205044.6000000003</v>
      </c>
      <c r="E15" s="12">
        <f t="shared" si="0"/>
        <v>171924.00000000047</v>
      </c>
      <c r="F15" s="13">
        <f t="shared" si="1"/>
        <v>116.64123239823118</v>
      </c>
    </row>
    <row r="16" spans="2:6" ht="38.25" customHeight="1">
      <c r="B16" s="5" t="s">
        <v>10</v>
      </c>
      <c r="C16" s="25">
        <v>505916</v>
      </c>
      <c r="D16" s="28">
        <v>622321.30000000005</v>
      </c>
      <c r="E16" s="14">
        <f t="shared" si="0"/>
        <v>116405.30000000005</v>
      </c>
      <c r="F16" s="15">
        <f>D16/C16*100</f>
        <v>123.00881964594915</v>
      </c>
    </row>
    <row r="17" spans="2:10" ht="29.25" customHeight="1">
      <c r="B17" s="5" t="s">
        <v>11</v>
      </c>
      <c r="C17" s="25">
        <v>32002.999999999996</v>
      </c>
      <c r="D17" s="28">
        <v>33669.300000000003</v>
      </c>
      <c r="E17" s="14">
        <f t="shared" si="0"/>
        <v>1666.3000000000065</v>
      </c>
      <c r="F17" s="15">
        <f t="shared" si="1"/>
        <v>105.20669937193389</v>
      </c>
    </row>
    <row r="18" spans="2:10" ht="27" customHeight="1">
      <c r="B18" s="5" t="s">
        <v>12</v>
      </c>
      <c r="C18" s="25">
        <v>25044.6</v>
      </c>
      <c r="D18" s="26">
        <v>27987.3</v>
      </c>
      <c r="E18" s="14">
        <f t="shared" si="0"/>
        <v>2942.7000000000007</v>
      </c>
      <c r="F18" s="15">
        <f t="shared" si="1"/>
        <v>111.74983828849334</v>
      </c>
      <c r="J18" t="s">
        <v>18</v>
      </c>
    </row>
    <row r="19" spans="2:10" ht="30.75" customHeight="1">
      <c r="B19" s="17" t="s">
        <v>22</v>
      </c>
      <c r="C19" s="25">
        <v>390378.6</v>
      </c>
      <c r="D19" s="28">
        <v>427328.5</v>
      </c>
      <c r="E19" s="14">
        <f t="shared" si="0"/>
        <v>36949.900000000023</v>
      </c>
      <c r="F19" s="15">
        <f t="shared" si="1"/>
        <v>109.46514486193659</v>
      </c>
    </row>
    <row r="20" spans="2:10" ht="22.5" customHeight="1">
      <c r="B20" s="5" t="s">
        <v>13</v>
      </c>
      <c r="C20" s="25">
        <v>77375.7</v>
      </c>
      <c r="D20" s="26">
        <v>92202.6</v>
      </c>
      <c r="E20" s="14">
        <f t="shared" si="0"/>
        <v>14826.900000000009</v>
      </c>
      <c r="F20" s="15">
        <f t="shared" si="1"/>
        <v>119.16221759544665</v>
      </c>
    </row>
    <row r="21" spans="2:10" ht="24" customHeight="1">
      <c r="B21" s="5" t="s">
        <v>17</v>
      </c>
      <c r="C21" s="25">
        <v>2402.6999999999998</v>
      </c>
      <c r="D21" s="28">
        <v>1535.6</v>
      </c>
      <c r="E21" s="14">
        <f t="shared" si="0"/>
        <v>-867.09999999999991</v>
      </c>
      <c r="F21" s="15">
        <f>D21/C21*100</f>
        <v>63.911432971240686</v>
      </c>
    </row>
    <row r="22" spans="2:10" ht="27.75" customHeight="1">
      <c r="B22" s="1" t="s">
        <v>15</v>
      </c>
      <c r="C22" s="12">
        <f>C5+C15</f>
        <v>5356702.8999999994</v>
      </c>
      <c r="D22" s="12">
        <f>D5+D15</f>
        <v>4818822.7000000011</v>
      </c>
      <c r="E22" s="12">
        <f>D22-C22</f>
        <v>-537880.19999999832</v>
      </c>
      <c r="F22" s="13">
        <f>D22/C22*100</f>
        <v>89.95874495858267</v>
      </c>
    </row>
    <row r="23" spans="2:10">
      <c r="B23" s="9"/>
      <c r="C23" s="10"/>
    </row>
    <row r="24" spans="2:10">
      <c r="B24" s="9"/>
      <c r="C24" s="10"/>
    </row>
    <row r="25" spans="2:10">
      <c r="C25" s="20"/>
      <c r="D25" s="21"/>
    </row>
  </sheetData>
  <mergeCells count="2">
    <mergeCell ref="E1:F1"/>
    <mergeCell ref="B2:F2"/>
  </mergeCells>
  <pageMargins left="0.23622047244094491" right="0.19685039370078741" top="0.79" bottom="0.15748031496062992" header="0.5" footer="0.31496062992125984"/>
  <pageSetup paperSize="9" scale="9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мф</vt:lpstr>
      <vt:lpstr>мф!Область_печати</vt:lpstr>
    </vt:vector>
  </TitlesOfParts>
  <Company>Финансовое управление мэрии г.Ульяновска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Шукайлова О.</dc:creator>
  <cp:lastModifiedBy>Абакумова О.Ю.</cp:lastModifiedBy>
  <cp:lastPrinted>2015-01-27T05:11:54Z</cp:lastPrinted>
  <dcterms:created xsi:type="dcterms:W3CDTF">2009-02-12T06:50:30Z</dcterms:created>
  <dcterms:modified xsi:type="dcterms:W3CDTF">2015-04-09T12:48:06Z</dcterms:modified>
</cp:coreProperties>
</file>